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Finance\"/>
    </mc:Choice>
  </mc:AlternateContent>
  <xr:revisionPtr revIDLastSave="0" documentId="8_{B813314F-1391-46BB-BC88-3FBE8559ECBE}" xr6:coauthVersionLast="47" xr6:coauthVersionMax="47" xr10:uidLastSave="{00000000-0000-0000-0000-000000000000}"/>
  <bookViews>
    <workbookView xWindow="-110" yWindow="-110" windowWidth="19420" windowHeight="10300" xr2:uid="{A79CE9BA-BC11-4A50-91C9-4CED69B2F895}"/>
  </bookViews>
  <sheets>
    <sheet name="Residential" sheetId="1" r:id="rId1"/>
    <sheet name="Commercial-Industri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E12" i="2"/>
  <c r="E11" i="2"/>
  <c r="E10" i="2"/>
  <c r="E9" i="2"/>
  <c r="E8" i="2"/>
  <c r="E7" i="2"/>
  <c r="E6" i="2"/>
  <c r="E5" i="2"/>
  <c r="C14" i="2"/>
  <c r="E13" i="1"/>
  <c r="E12" i="1"/>
  <c r="E11" i="1"/>
  <c r="E10" i="1"/>
  <c r="E9" i="1"/>
  <c r="E8" i="1"/>
  <c r="E6" i="1"/>
  <c r="E7" i="1"/>
  <c r="E5" i="1"/>
  <c r="E14" i="1" s="1"/>
  <c r="C14" i="1"/>
  <c r="E14" i="2" l="1"/>
</calcChain>
</file>

<file path=xl/sharedStrings.xml><?xml version="1.0" encoding="utf-8"?>
<sst xmlns="http://schemas.openxmlformats.org/spreadsheetml/2006/main" count="31" uniqueCount="18">
  <si>
    <t>Taxes:</t>
  </si>
  <si>
    <t>State</t>
  </si>
  <si>
    <t>County</t>
  </si>
  <si>
    <t>USD 416</t>
  </si>
  <si>
    <t>USD 416 Rec Commission</t>
  </si>
  <si>
    <t>Louisburg</t>
  </si>
  <si>
    <t>Library #1</t>
  </si>
  <si>
    <t>Extension District</t>
  </si>
  <si>
    <t>Wea Township/Louisburg</t>
  </si>
  <si>
    <t>Total</t>
  </si>
  <si>
    <t>Mill Levy</t>
  </si>
  <si>
    <t>Taxes</t>
  </si>
  <si>
    <r>
      <t>Statewide USD (General Fund)</t>
    </r>
    <r>
      <rPr>
        <i/>
        <sz val="11"/>
        <color theme="1"/>
        <rFont val="Aptos Narrow"/>
        <family val="2"/>
        <scheme val="minor"/>
      </rPr>
      <t>*</t>
    </r>
  </si>
  <si>
    <t>Area</t>
  </si>
  <si>
    <t>Home Value (Market/Appraised Value)</t>
  </si>
  <si>
    <t>* - First $75,000 subtracted from market value for Statewide USD (General Fund) for calculating assessed valuation (KSA 79-201x)</t>
  </si>
  <si>
    <t>Property Value (Market/Appraised Value)</t>
  </si>
  <si>
    <t>Statewide USD (General Fund)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</si>
</sst>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_(&quot;$&quot;* #,##0_);_(&quot;$&quot;* \(#,##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0" applyNumberFormat="1"/>
    <xf numFmtId="44" fontId="0" fillId="0" borderId="0" xfId="1" applyFont="1"/>
    <xf numFmtId="165" fontId="0" fillId="0" borderId="0" xfId="1" applyNumberFormat="1" applyFont="1" applyBorder="1"/>
    <xf numFmtId="164" fontId="0" fillId="0" borderId="2" xfId="0" applyNumberFormat="1" applyBorder="1"/>
    <xf numFmtId="44" fontId="0" fillId="0" borderId="2" xfId="1" applyFont="1" applyBorder="1"/>
    <xf numFmtId="0" fontId="2" fillId="0" borderId="0" xfId="0" applyFont="1"/>
    <xf numFmtId="0" fontId="3" fillId="2" borderId="0" xfId="0" applyFont="1" applyFill="1"/>
    <xf numFmtId="0" fontId="0" fillId="3" borderId="0" xfId="0" applyFill="1"/>
    <xf numFmtId="164" fontId="0" fillId="3" borderId="0" xfId="0" applyNumberFormat="1" applyFill="1"/>
    <xf numFmtId="164" fontId="2" fillId="3" borderId="0" xfId="0" applyNumberFormat="1" applyFont="1" applyFill="1"/>
    <xf numFmtId="44" fontId="2" fillId="3" borderId="0" xfId="1" applyFont="1" applyFill="1"/>
    <xf numFmtId="0" fontId="2" fillId="3" borderId="0" xfId="0" applyFont="1" applyFill="1" applyAlignment="1">
      <alignment horizontal="left" indent="1"/>
    </xf>
    <xf numFmtId="165" fontId="0" fillId="0" borderId="1" xfId="1" applyNumberFormat="1" applyFont="1" applyBorder="1" applyProtection="1">
      <protection locked="0"/>
    </xf>
    <xf numFmtId="44" fontId="0" fillId="0" borderId="0" xfId="0" applyNumberFormat="1"/>
    <xf numFmtId="0" fontId="3" fillId="2" borderId="0" xfId="0" applyFont="1" applyFill="1" applyAlignment="1">
      <alignment horizontal="right"/>
    </xf>
    <xf numFmtId="0" fontId="4" fillId="0" borderId="0" xfId="0" quotePrefix="1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FD6E0-200A-457E-85DF-0184F8C6D993}">
  <dimension ref="A1:G16"/>
  <sheetViews>
    <sheetView tabSelected="1" workbookViewId="0">
      <selection activeCell="E1" sqref="E1"/>
    </sheetView>
  </sheetViews>
  <sheetFormatPr defaultRowHeight="14.5" x14ac:dyDescent="0.35"/>
  <cols>
    <col min="1" max="1" width="38.26953125" customWidth="1"/>
    <col min="2" max="2" width="1.7265625" customWidth="1"/>
    <col min="3" max="3" width="14.7265625" customWidth="1"/>
    <col min="4" max="4" width="1.7265625" customWidth="1"/>
    <col min="5" max="5" width="14.7265625" customWidth="1"/>
  </cols>
  <sheetData>
    <row r="1" spans="1:7" ht="15" thickBot="1" x14ac:dyDescent="0.4">
      <c r="A1" t="s">
        <v>14</v>
      </c>
      <c r="E1" s="13">
        <v>250000</v>
      </c>
    </row>
    <row r="2" spans="1:7" ht="3.75" customHeight="1" x14ac:dyDescent="0.35">
      <c r="E2" s="3"/>
    </row>
    <row r="3" spans="1:7" x14ac:dyDescent="0.35">
      <c r="A3" s="6" t="s">
        <v>0</v>
      </c>
    </row>
    <row r="4" spans="1:7" x14ac:dyDescent="0.35">
      <c r="A4" s="7" t="s">
        <v>13</v>
      </c>
      <c r="B4" s="7"/>
      <c r="C4" s="15" t="s">
        <v>10</v>
      </c>
      <c r="D4" s="15"/>
      <c r="E4" s="15" t="s">
        <v>11</v>
      </c>
    </row>
    <row r="5" spans="1:7" x14ac:dyDescent="0.35">
      <c r="A5" t="s">
        <v>1</v>
      </c>
      <c r="C5" s="1">
        <v>1.5</v>
      </c>
      <c r="D5" s="1"/>
      <c r="E5" s="2">
        <f>$E$1*0.115*C5/1000</f>
        <v>43.125</v>
      </c>
      <c r="G5" s="14"/>
    </row>
    <row r="6" spans="1:7" x14ac:dyDescent="0.35">
      <c r="A6" s="8" t="s">
        <v>2</v>
      </c>
      <c r="B6" s="8"/>
      <c r="C6" s="9">
        <v>34.767000000000003</v>
      </c>
      <c r="D6" s="9"/>
      <c r="E6" s="2">
        <f>$E$1*0.115*C6/1000</f>
        <v>999.5512500000001</v>
      </c>
    </row>
    <row r="7" spans="1:7" x14ac:dyDescent="0.35">
      <c r="A7" t="s">
        <v>12</v>
      </c>
      <c r="C7" s="1">
        <v>20</v>
      </c>
      <c r="D7" s="1"/>
      <c r="E7" s="2">
        <f>($E$1-75000)*0.115*C7/1000</f>
        <v>402.5</v>
      </c>
    </row>
    <row r="8" spans="1:7" x14ac:dyDescent="0.35">
      <c r="A8" s="8" t="s">
        <v>3</v>
      </c>
      <c r="B8" s="8"/>
      <c r="C8" s="9">
        <v>30.170999999999999</v>
      </c>
      <c r="D8" s="9"/>
      <c r="E8" s="2">
        <f t="shared" ref="E8:E13" si="0">$E$1*0.115*C8/1000</f>
        <v>867.41624999999999</v>
      </c>
    </row>
    <row r="9" spans="1:7" x14ac:dyDescent="0.35">
      <c r="A9" t="s">
        <v>4</v>
      </c>
      <c r="C9" s="1">
        <v>0.82299999999999995</v>
      </c>
      <c r="D9" s="1"/>
      <c r="E9" s="2">
        <f t="shared" si="0"/>
        <v>23.661249999999999</v>
      </c>
    </row>
    <row r="10" spans="1:7" x14ac:dyDescent="0.35">
      <c r="A10" s="8" t="s">
        <v>5</v>
      </c>
      <c r="B10" s="8"/>
      <c r="C10" s="9">
        <v>17.16</v>
      </c>
      <c r="D10" s="9"/>
      <c r="E10" s="2">
        <f t="shared" si="0"/>
        <v>493.35</v>
      </c>
    </row>
    <row r="11" spans="1:7" x14ac:dyDescent="0.35">
      <c r="A11" t="s">
        <v>6</v>
      </c>
      <c r="C11" s="1">
        <v>4.29</v>
      </c>
      <c r="D11" s="1"/>
      <c r="E11" s="2">
        <f t="shared" si="0"/>
        <v>123.33750000000001</v>
      </c>
    </row>
    <row r="12" spans="1:7" x14ac:dyDescent="0.35">
      <c r="A12" s="8" t="s">
        <v>7</v>
      </c>
      <c r="B12" s="8"/>
      <c r="C12" s="9">
        <v>0.86299999999999999</v>
      </c>
      <c r="D12" s="9"/>
      <c r="E12" s="2">
        <f t="shared" si="0"/>
        <v>24.811250000000001</v>
      </c>
    </row>
    <row r="13" spans="1:7" x14ac:dyDescent="0.35">
      <c r="A13" t="s">
        <v>8</v>
      </c>
      <c r="C13" s="4">
        <v>2.1999999999999999E-2</v>
      </c>
      <c r="D13" s="1"/>
      <c r="E13" s="5">
        <f t="shared" si="0"/>
        <v>0.63249999999999995</v>
      </c>
    </row>
    <row r="14" spans="1:7" x14ac:dyDescent="0.35">
      <c r="A14" s="12" t="s">
        <v>9</v>
      </c>
      <c r="B14" s="8"/>
      <c r="C14" s="10">
        <f>SUM(C5:C13)</f>
        <v>109.596</v>
      </c>
      <c r="D14" s="9"/>
      <c r="E14" s="11">
        <f>SUM(E5:E13)</f>
        <v>2978.3850000000002</v>
      </c>
    </row>
    <row r="16" spans="1:7" ht="30" customHeight="1" x14ac:dyDescent="0.35">
      <c r="A16" s="16" t="s">
        <v>15</v>
      </c>
      <c r="B16" s="16"/>
      <c r="C16" s="16"/>
      <c r="D16" s="16"/>
      <c r="E16" s="16"/>
    </row>
  </sheetData>
  <sheetProtection sheet="1" objects="1" scenarios="1"/>
  <mergeCells count="1">
    <mergeCell ref="A16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ADEB3-B824-4613-87D2-0AA75E7AD0BC}">
  <dimension ref="A1:G14"/>
  <sheetViews>
    <sheetView workbookViewId="0">
      <selection activeCell="E1" sqref="E1"/>
    </sheetView>
  </sheetViews>
  <sheetFormatPr defaultRowHeight="14.5" x14ac:dyDescent="0.35"/>
  <cols>
    <col min="1" max="1" width="38.26953125" customWidth="1"/>
    <col min="2" max="2" width="1.7265625" customWidth="1"/>
    <col min="3" max="3" width="14.7265625" customWidth="1"/>
    <col min="4" max="4" width="1.7265625" customWidth="1"/>
    <col min="5" max="5" width="14.7265625" customWidth="1"/>
  </cols>
  <sheetData>
    <row r="1" spans="1:7" ht="15" thickBot="1" x14ac:dyDescent="0.4">
      <c r="A1" t="s">
        <v>16</v>
      </c>
      <c r="E1" s="13">
        <v>750000</v>
      </c>
    </row>
    <row r="2" spans="1:7" ht="3.75" customHeight="1" x14ac:dyDescent="0.35">
      <c r="E2" s="3"/>
    </row>
    <row r="3" spans="1:7" x14ac:dyDescent="0.35">
      <c r="A3" s="6" t="s">
        <v>0</v>
      </c>
    </row>
    <row r="4" spans="1:7" x14ac:dyDescent="0.35">
      <c r="A4" s="7" t="s">
        <v>13</v>
      </c>
      <c r="B4" s="7"/>
      <c r="C4" s="15" t="s">
        <v>10</v>
      </c>
      <c r="D4" s="15"/>
      <c r="E4" s="15" t="s">
        <v>11</v>
      </c>
    </row>
    <row r="5" spans="1:7" x14ac:dyDescent="0.35">
      <c r="A5" t="s">
        <v>1</v>
      </c>
      <c r="C5" s="1">
        <v>1.5</v>
      </c>
      <c r="D5" s="1"/>
      <c r="E5" s="2">
        <f>$E$1*0.25*C5/1000</f>
        <v>281.25</v>
      </c>
      <c r="G5" s="14"/>
    </row>
    <row r="6" spans="1:7" x14ac:dyDescent="0.35">
      <c r="A6" s="8" t="s">
        <v>2</v>
      </c>
      <c r="B6" s="8"/>
      <c r="C6" s="9">
        <v>34.767000000000003</v>
      </c>
      <c r="D6" s="9"/>
      <c r="E6" s="2">
        <f t="shared" ref="E6:E13" si="0">$E$1*0.25*C6/1000</f>
        <v>6518.8125000000009</v>
      </c>
    </row>
    <row r="7" spans="1:7" x14ac:dyDescent="0.35">
      <c r="A7" t="s">
        <v>17</v>
      </c>
      <c r="C7" s="1">
        <v>20</v>
      </c>
      <c r="D7" s="1"/>
      <c r="E7" s="2">
        <f t="shared" si="0"/>
        <v>3750</v>
      </c>
    </row>
    <row r="8" spans="1:7" x14ac:dyDescent="0.35">
      <c r="A8" s="8" t="s">
        <v>3</v>
      </c>
      <c r="B8" s="8"/>
      <c r="C8" s="9">
        <v>30.170999999999999</v>
      </c>
      <c r="D8" s="9"/>
      <c r="E8" s="2">
        <f t="shared" si="0"/>
        <v>5657.0625</v>
      </c>
    </row>
    <row r="9" spans="1:7" x14ac:dyDescent="0.35">
      <c r="A9" t="s">
        <v>4</v>
      </c>
      <c r="C9" s="1">
        <v>0.82299999999999995</v>
      </c>
      <c r="D9" s="1"/>
      <c r="E9" s="2">
        <f t="shared" si="0"/>
        <v>154.3125</v>
      </c>
    </row>
    <row r="10" spans="1:7" x14ac:dyDescent="0.35">
      <c r="A10" s="8" t="s">
        <v>5</v>
      </c>
      <c r="B10" s="8"/>
      <c r="C10" s="9">
        <v>17.16</v>
      </c>
      <c r="D10" s="9"/>
      <c r="E10" s="2">
        <f t="shared" si="0"/>
        <v>3217.5</v>
      </c>
    </row>
    <row r="11" spans="1:7" x14ac:dyDescent="0.35">
      <c r="A11" t="s">
        <v>6</v>
      </c>
      <c r="C11" s="1">
        <v>4.29</v>
      </c>
      <c r="D11" s="1"/>
      <c r="E11" s="2">
        <f t="shared" si="0"/>
        <v>804.375</v>
      </c>
    </row>
    <row r="12" spans="1:7" x14ac:dyDescent="0.35">
      <c r="A12" s="8" t="s">
        <v>7</v>
      </c>
      <c r="B12" s="8"/>
      <c r="C12" s="9">
        <v>0.86299999999999999</v>
      </c>
      <c r="D12" s="9"/>
      <c r="E12" s="2">
        <f t="shared" si="0"/>
        <v>161.8125</v>
      </c>
    </row>
    <row r="13" spans="1:7" x14ac:dyDescent="0.35">
      <c r="A13" t="s">
        <v>8</v>
      </c>
      <c r="C13" s="4">
        <v>2.1999999999999999E-2</v>
      </c>
      <c r="D13" s="1"/>
      <c r="E13" s="5">
        <f t="shared" si="0"/>
        <v>4.125</v>
      </c>
    </row>
    <row r="14" spans="1:7" x14ac:dyDescent="0.35">
      <c r="A14" s="12" t="s">
        <v>9</v>
      </c>
      <c r="B14" s="8"/>
      <c r="C14" s="10">
        <f>SUM(C5:C13)</f>
        <v>109.596</v>
      </c>
      <c r="D14" s="9"/>
      <c r="E14" s="11">
        <f>SUM(E5:E13)</f>
        <v>20549.25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Residential</vt:lpstr>
      <vt:lpstr>Commercial-Industrial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Law</dc:creator>
  <cp:lastModifiedBy>Jean Carder</cp:lastModifiedBy>
  <dcterms:created xsi:type="dcterms:W3CDTF">2025-10-17T17:08:22Z</dcterms:created>
  <dcterms:modified xsi:type="dcterms:W3CDTF">2025-10-17T21:07:47Z</dcterms:modified>
</cp:coreProperties>
</file>